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1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VÝSADBA" sheetId="1" state="visible" r:id="rId1"/>
  </sheets>
  <calcPr/>
</workbook>
</file>

<file path=xl/sharedStrings.xml><?xml version="1.0" encoding="utf-8"?>
<sst xmlns="http://schemas.openxmlformats.org/spreadsheetml/2006/main" count="118" uniqueCount="118">
  <si>
    <t xml:space="preserve">3. Výkaz výměr - VÝSADBA</t>
  </si>
  <si>
    <t xml:space="preserve">Akce: PARKOVIŠTĚ SANATORIUM JEVÍČKO - Sadové úpravy</t>
  </si>
  <si>
    <t>Pol.</t>
  </si>
  <si>
    <t>Popis</t>
  </si>
  <si>
    <t>mj.</t>
  </si>
  <si>
    <t>množ.</t>
  </si>
  <si>
    <t xml:space="preserve">jed. cena</t>
  </si>
  <si>
    <t>celkem</t>
  </si>
  <si>
    <t>R.1</t>
  </si>
  <si>
    <t xml:space="preserve">Chemické odplevelení včetně likvidace odpadu </t>
  </si>
  <si>
    <t>m2</t>
  </si>
  <si>
    <t xml:space="preserve">Specifikace – cena zahrnuje pracovní úkon včetně dodání totálního herbicidu</t>
  </si>
  <si>
    <t xml:space="preserve">Výpočet: trávník (272,08 m2) + záhony (154,6 m2) = 426,68 m2</t>
  </si>
  <si>
    <t>R.2</t>
  </si>
  <si>
    <t xml:space="preserve">Založení záhonu</t>
  </si>
  <si>
    <t xml:space="preserve">Specifikace - při převzetí stavby bude přetříděná zemina doplněna do refýží a dotčené plochy ohumusovány</t>
  </si>
  <si>
    <t>R.3</t>
  </si>
  <si>
    <t xml:space="preserve">Odpíchnutí okraje záhonů</t>
  </si>
  <si>
    <t>bm</t>
  </si>
  <si>
    <t>R.4</t>
  </si>
  <si>
    <t xml:space="preserve">Hloubení jamek pro vysazování rostlin s 50% výměnou půdy</t>
  </si>
  <si>
    <t xml:space="preserve">do 0,002 m3 - trvalky, traviny</t>
  </si>
  <si>
    <t xml:space="preserve">ks </t>
  </si>
  <si>
    <t xml:space="preserve">přes 0,002 m3 do 0,005 m3 - keře</t>
  </si>
  <si>
    <t xml:space="preserve">přes 0,125 do 0,4 m3 - stromy do volné půdy</t>
  </si>
  <si>
    <t>R.5</t>
  </si>
  <si>
    <t xml:space="preserve">Výsadba rostlin do připravené půdy se zalitím</t>
  </si>
  <si>
    <t xml:space="preserve">trvalky, traviny</t>
  </si>
  <si>
    <t xml:space="preserve">keře do prům. 0,2 m</t>
  </si>
  <si>
    <t xml:space="preserve">stromy do prům. 0,5 m</t>
  </si>
  <si>
    <t>R.6</t>
  </si>
  <si>
    <t xml:space="preserve">Výsadba cibulovin do hnízd</t>
  </si>
  <si>
    <t>R.7</t>
  </si>
  <si>
    <r>
      <t xml:space="preserve">Hnojení tabletovým hnojivem </t>
    </r>
    <r>
      <rPr>
        <sz val="10"/>
        <rFont val="Arial"/>
      </rPr>
      <t xml:space="preserve">(5 tab/strom; 1 tab/keř, trvalka, travina)</t>
    </r>
  </si>
  <si>
    <t>R.8</t>
  </si>
  <si>
    <t xml:space="preserve">Komparativní (srovnávací) povýsadbový řez včetně likvidace odpadu</t>
  </si>
  <si>
    <t xml:space="preserve">R.9 +M.1</t>
  </si>
  <si>
    <t xml:space="preserve">D+M Ochranný nátěr proti korní spále</t>
  </si>
  <si>
    <t>R.10</t>
  </si>
  <si>
    <t xml:space="preserve">Ukotvení kmene dřevin třemi kůly D do 0,1 m dl přes 2 do 3 m</t>
  </si>
  <si>
    <t>R.11</t>
  </si>
  <si>
    <t xml:space="preserve">Zhotovení závlahové mísy dřevin D přes 1,0 m v rovině nebo na svahu do 1:5</t>
  </si>
  <si>
    <t>ks</t>
  </si>
  <si>
    <t xml:space="preserve">Specifikace - závlahová mísa z výkopku jamky, pouze u stromů vysazovaných do volné půdy</t>
  </si>
  <si>
    <t>R.12</t>
  </si>
  <si>
    <t xml:space="preserve">Mulčování rostlin kůrou tl. do 0,1 m v rovině a svahu do 1:5</t>
  </si>
  <si>
    <t xml:space="preserve">Specifikace - závlahová mísa stromu</t>
  </si>
  <si>
    <t>R.13</t>
  </si>
  <si>
    <t xml:space="preserve">Mulčování záhonu šedým štěrkem fr. 8/16 tl. do 0,05 m v rovině a svahu do 1:5</t>
  </si>
  <si>
    <t>R.14</t>
  </si>
  <si>
    <r>
      <t xml:space="preserve">Založení parkového trávníku výsevem </t>
    </r>
    <r>
      <rPr>
        <b/>
        <sz val="10"/>
        <rFont val="Arial"/>
      </rPr>
      <t xml:space="preserve">pl do 1000 m2 </t>
    </r>
    <r>
      <rPr>
        <b/>
        <sz val="10"/>
        <color theme="1"/>
        <rFont val="Arial"/>
      </rPr>
      <t xml:space="preserve">v rovině a ve svahu do 1:5 </t>
    </r>
    <r>
      <rPr>
        <b/>
        <sz val="10"/>
        <rFont val="Arial"/>
      </rPr>
      <t xml:space="preserve">včetně sadařské přípravy pozemku</t>
    </r>
  </si>
  <si>
    <t>R.15</t>
  </si>
  <si>
    <t xml:space="preserve">Likvidace výkopku</t>
  </si>
  <si>
    <t>m3</t>
  </si>
  <si>
    <t>R.16</t>
  </si>
  <si>
    <t xml:space="preserve">Dovoz vody pro zálivku rostlin za vzdálenost do 1000 m</t>
  </si>
  <si>
    <t xml:space="preserve">Výpočet: stromy (1 ks x 60 l) + záhony (154,6 m2 x 20 l) = 3 152 l = 3,15 m3</t>
  </si>
  <si>
    <t>R.17</t>
  </si>
  <si>
    <t xml:space="preserve">Doprava + režie + úklid</t>
  </si>
  <si>
    <t>kpl</t>
  </si>
  <si>
    <t>MATERIÁL</t>
  </si>
  <si>
    <t>STROMY</t>
  </si>
  <si>
    <r>
      <t>Specifikace</t>
    </r>
    <r>
      <rPr>
        <sz val="10"/>
        <color theme="1"/>
        <rFont val="Arial"/>
      </rPr>
      <t xml:space="preserve"> - výška, doba květu (velikost dodání)</t>
    </r>
  </si>
  <si>
    <r>
      <rPr>
        <i/>
        <sz val="10"/>
        <color theme="1"/>
        <rFont val="Calibri"/>
        <scheme val="minor"/>
      </rPr>
      <t xml:space="preserve">Platanus x acerifolia</t>
    </r>
    <r>
      <rPr>
        <sz val="10"/>
        <color theme="1"/>
        <rFont val="Calibri"/>
        <scheme val="minor"/>
      </rPr>
      <t xml:space="preserve"> - platan javorolistý</t>
    </r>
  </si>
  <si>
    <t xml:space="preserve">↑5-30 m, ↔ 4-20 m, nevýrazné květy (ok 12/14) nasazení korunky min. 2,2m</t>
  </si>
  <si>
    <t xml:space="preserve">Celkem stromů</t>
  </si>
  <si>
    <t>KEŘE</t>
  </si>
  <si>
    <r>
      <rPr>
        <i/>
        <sz val="10"/>
        <color theme="1"/>
        <rFont val="Calibri"/>
        <scheme val="minor"/>
      </rPr>
      <t xml:space="preserve">Spiraea japonica</t>
    </r>
    <r>
      <rPr>
        <sz val="10"/>
        <color theme="1"/>
        <rFont val="Calibri"/>
        <scheme val="minor"/>
      </rPr>
      <t xml:space="preserve"> 'Little Princess' - tavolník japonský</t>
    </r>
  </si>
  <si>
    <t xml:space="preserve">↑0,6 m, VI-IX, Rů (v 20-30 cm, ko 1l) 1,8 ks/m2</t>
  </si>
  <si>
    <r>
      <rPr>
        <i/>
        <sz val="10"/>
        <color theme="1"/>
        <rFont val="Calibri"/>
        <scheme val="minor"/>
      </rPr>
      <t>Rosa</t>
    </r>
    <r>
      <rPr>
        <sz val="10"/>
        <color theme="1"/>
        <rFont val="Calibri"/>
        <scheme val="minor"/>
      </rPr>
      <t xml:space="preserve"> 'The Fairy' - růže keřová</t>
    </r>
  </si>
  <si>
    <t xml:space="preserve">↑0,8-1,2 m, VI-XI, Rů (v 20-30 cm, ko 1l) </t>
  </si>
  <si>
    <r>
      <rPr>
        <i/>
        <sz val="10"/>
        <color theme="1"/>
        <rFont val="Calibri"/>
        <scheme val="minor"/>
      </rPr>
      <t xml:space="preserve">Hydrangea paniculata</t>
    </r>
    <r>
      <rPr>
        <sz val="10"/>
        <color theme="1"/>
        <rFont val="Calibri"/>
        <scheme val="minor"/>
      </rPr>
      <t xml:space="preserve"> 'Vanille Fraise' - hortenzie latnatá</t>
    </r>
  </si>
  <si>
    <t xml:space="preserve">↑1-2 m, VIII-IX, B-Rů (v 40-60 cm)</t>
  </si>
  <si>
    <t xml:space="preserve">Celkem keřů</t>
  </si>
  <si>
    <t>TRVALKY</t>
  </si>
  <si>
    <r>
      <rPr>
        <b/>
        <sz val="10"/>
        <color theme="1"/>
        <rFont val="Arial"/>
      </rPr>
      <t xml:space="preserve">Specifikace </t>
    </r>
    <r>
      <rPr>
        <sz val="10"/>
        <color theme="1"/>
        <rFont val="Arial"/>
      </rPr>
      <t xml:space="preserve">- výška, doba květu, barva květu (velikost dodání)</t>
    </r>
  </si>
  <si>
    <r>
      <rPr>
        <i/>
        <sz val="10"/>
        <color theme="1"/>
        <rFont val="Calibri"/>
        <scheme val="minor"/>
      </rPr>
      <t xml:space="preserve">Lavandula angustifolia</t>
    </r>
    <r>
      <rPr>
        <sz val="10"/>
        <color theme="1"/>
        <rFont val="Calibri"/>
        <scheme val="minor"/>
      </rPr>
      <t xml:space="preserve"> 'Hidcote' - levandule lékařská</t>
    </r>
  </si>
  <si>
    <t xml:space="preserve">↑0,4-0,6 m, VI-VIII, Fi (K11)</t>
  </si>
  <si>
    <t xml:space="preserve">Celkem trvalek</t>
  </si>
  <si>
    <t xml:space="preserve">OKRASNÉ TRAVINY</t>
  </si>
  <si>
    <r>
      <rPr>
        <i/>
        <sz val="10"/>
        <color theme="1"/>
        <rFont val="Calibri"/>
        <scheme val="minor"/>
      </rPr>
      <t xml:space="preserve">Pennisetum alopecuroides</t>
    </r>
    <r>
      <rPr>
        <sz val="10"/>
        <color theme="1"/>
        <rFont val="Calibri"/>
        <scheme val="minor"/>
      </rPr>
      <t xml:space="preserve"> 'Little Bunny' - dochan psárkovitý</t>
    </r>
  </si>
  <si>
    <t xml:space="preserve">↑0,4-0,5 m, VIII-X, krémové (ko 1l)</t>
  </si>
  <si>
    <t xml:space="preserve">Celkem okrasných travin</t>
  </si>
  <si>
    <t xml:space="preserve">CIBULOVINY (VÝSADBA NA PODZIM DO HNÍZD)</t>
  </si>
  <si>
    <t xml:space="preserve">Taxon </t>
  </si>
  <si>
    <r>
      <t xml:space="preserve">Specifikace </t>
    </r>
    <r>
      <rPr>
        <sz val="10"/>
        <color theme="1"/>
        <rFont val="Arial"/>
      </rPr>
      <t xml:space="preserve">- výška, doba květu, barva květu </t>
    </r>
  </si>
  <si>
    <r>
      <rPr>
        <i/>
        <sz val="10"/>
        <color theme="1"/>
        <rFont val="Calibri"/>
        <scheme val="minor"/>
      </rPr>
      <t>Narcissus</t>
    </r>
    <r>
      <rPr>
        <sz val="10"/>
        <color theme="1"/>
        <rFont val="Calibri"/>
        <scheme val="minor"/>
      </rPr>
      <t xml:space="preserve"> 'Arkle' - narcis</t>
    </r>
  </si>
  <si>
    <t xml:space="preserve">↑0,4 m, III-IV, Ž (3 ks do hnízda)</t>
  </si>
  <si>
    <r>
      <rPr>
        <i/>
        <sz val="10"/>
        <color theme="1"/>
        <rFont val="Calibri"/>
        <scheme val="minor"/>
      </rPr>
      <t>Tulipa</t>
    </r>
    <r>
      <rPr>
        <sz val="10"/>
        <color theme="1"/>
        <rFont val="Calibri"/>
        <scheme val="minor"/>
      </rPr>
      <t xml:space="preserve"> 'Dragonball' - tulipán</t>
    </r>
  </si>
  <si>
    <t xml:space="preserve">↑0,5 m, IV-V, Č-Ž (3 ks do hnízda)</t>
  </si>
  <si>
    <r>
      <t xml:space="preserve">Crocus angustifolius </t>
    </r>
    <r>
      <rPr>
        <sz val="10"/>
        <rFont val="Calibri"/>
        <scheme val="minor"/>
      </rPr>
      <t xml:space="preserve">– krokus</t>
    </r>
  </si>
  <si>
    <t xml:space="preserve">↑0,1 m, II-III, Ž (5 ks do hnízda)</t>
  </si>
  <si>
    <r>
      <t xml:space="preserve">Crocus </t>
    </r>
    <r>
      <rPr>
        <sz val="10"/>
        <rFont val="Calibri"/>
        <scheme val="minor"/>
      </rPr>
      <t xml:space="preserve">'Grand Maitre'</t>
    </r>
    <r>
      <rPr>
        <i/>
        <sz val="10"/>
        <rFont val="Calibri"/>
        <scheme val="minor"/>
      </rPr>
      <t xml:space="preserve"> </t>
    </r>
    <r>
      <rPr>
        <sz val="10"/>
        <rFont val="Calibri"/>
        <scheme val="minor"/>
      </rPr>
      <t xml:space="preserve">- krokus</t>
    </r>
  </si>
  <si>
    <t xml:space="preserve">↑0,15 m, II-III, Fi (5 ks do hnízda)</t>
  </si>
  <si>
    <t xml:space="preserve">Celkem cibulovin</t>
  </si>
  <si>
    <t>M.2</t>
  </si>
  <si>
    <t>Substrát</t>
  </si>
  <si>
    <t xml:space="preserve">Specifikace - substrát pro 50% výměnu půdy při výsadbě</t>
  </si>
  <si>
    <t>M.3</t>
  </si>
  <si>
    <r>
      <t xml:space="preserve">Tabletové hnojivo </t>
    </r>
    <r>
      <rPr>
        <sz val="10"/>
        <rFont val="Arial"/>
      </rPr>
      <t xml:space="preserve">(5 tab/strom; 1 tab/keř, trvalka, travina)</t>
    </r>
  </si>
  <si>
    <t>M.4</t>
  </si>
  <si>
    <t xml:space="preserve">Kůl, příčka, úvazek</t>
  </si>
  <si>
    <t>M.5</t>
  </si>
  <si>
    <t xml:space="preserve">Mulčovací kůra tl. 10 cm</t>
  </si>
  <si>
    <t xml:space="preserve">Výpočet: závlahová mísa: 1 m2 x 0,1 = 0,1 m3</t>
  </si>
  <si>
    <t>M.6</t>
  </si>
  <si>
    <t xml:space="preserve">Šedý šterk fr. 8/16 tl. 5 cm</t>
  </si>
  <si>
    <t xml:space="preserve">Výpočet: 154,6 m2 x 0,05 = 7,73 m3 (7,73 m3  x 1,6 = 12,36 t)</t>
  </si>
  <si>
    <t>M.7</t>
  </si>
  <si>
    <t xml:space="preserve">Travní osivo (parková směs - 0,03 kg/m2) </t>
  </si>
  <si>
    <t>kg</t>
  </si>
  <si>
    <t xml:space="preserve">Výpočet: 272,08 m2 x 0,03 kg = 8,1624 kg</t>
  </si>
  <si>
    <t>M.8</t>
  </si>
  <si>
    <t>Voda</t>
  </si>
  <si>
    <t xml:space="preserve">Celková cena (bez DPH) </t>
  </si>
  <si>
    <t xml:space="preserve">DPH 21%</t>
  </si>
  <si>
    <t xml:space="preserve">Celková cena (včetně DPH)</t>
  </si>
  <si>
    <t xml:space="preserve">Zahradní architektura Pardubice s.r.o.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</si>
</sst>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_-;\-* #,##0.00_-;_-* &quot;-&quot;??_-;_-@_-"/>
    <numFmt numFmtId="161" formatCode="_-* #,##0.00000_-;\-* #,##0.00000_-;_-* &quot;-&quot;??_-;_-@_-"/>
    <numFmt numFmtId="162" formatCode="_-* #,##0.000_-;\-* #,##0.000_-;_-* &quot;-&quot;??_-;_-@_-"/>
    <numFmt numFmtId="163" formatCode="_-* #,##0.00\ _K_č_-;\-* #,##0.00\ _K_č_-;_-* &quot;-&quot;??\ _K_č_-;_-@_-"/>
  </numFmts>
  <fonts count="14">
    <font>
      <sz val="11.000000"/>
      <color theme="1"/>
      <name val="Calibri"/>
      <scheme val="minor"/>
    </font>
    <font>
      <b/>
      <sz val="12.000000"/>
      <name val="Arial"/>
    </font>
    <font>
      <sz val="12.000000"/>
      <color theme="1"/>
      <name val="Calibri"/>
      <scheme val="minor"/>
    </font>
    <font>
      <b/>
      <sz val="10.000000"/>
      <name val="Arial"/>
    </font>
    <font>
      <b/>
      <sz val="12.000000"/>
      <name val="Arial CE"/>
    </font>
    <font>
      <sz val="10.000000"/>
      <name val="Arial"/>
    </font>
    <font>
      <sz val="10.000000"/>
      <color theme="1"/>
      <name val="Arial"/>
    </font>
    <font>
      <b/>
      <sz val="10.000000"/>
      <color theme="1"/>
      <name val="Arial"/>
    </font>
    <font>
      <i/>
      <sz val="10.000000"/>
      <name val="Arial"/>
    </font>
    <font>
      <sz val="10.000000"/>
      <color indexed="2"/>
      <name val="Arial"/>
    </font>
    <font>
      <b/>
      <sz val="11.000000"/>
      <color indexed="2"/>
      <name val="Calibri"/>
      <scheme val="minor"/>
    </font>
    <font>
      <b/>
      <i/>
      <sz val="10.000000"/>
      <name val="Arial"/>
    </font>
    <font>
      <i/>
      <sz val="10.000000"/>
      <color theme="1"/>
      <name val="Arial"/>
    </font>
    <font>
      <i/>
      <sz val="10.000000"/>
      <color indexed="2"/>
      <name val="Arial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154">
    <xf fontId="0" fillId="0" borderId="0" numFmtId="0" xfId="0"/>
    <xf fontId="0" fillId="0" borderId="0" numFmtId="0" xfId="0" applyAlignment="1">
      <alignment horizontal="right"/>
    </xf>
    <xf fontId="1" fillId="0" borderId="0" numFmtId="0" xfId="0" applyFont="1" applyAlignment="1">
      <alignment wrapText="1"/>
    </xf>
    <xf fontId="2" fillId="0" borderId="0" numFmtId="0" xfId="0" applyFont="1" applyAlignment="1">
      <alignment horizontal="center"/>
    </xf>
    <xf fontId="3" fillId="0" borderId="0" numFmtId="0" xfId="0" applyFont="1" applyAlignment="1">
      <alignment horizontal="left"/>
    </xf>
    <xf fontId="4" fillId="0" borderId="0" numFmtId="0" xfId="0" applyFont="1" applyAlignment="1">
      <alignment horizontal="left"/>
    </xf>
    <xf fontId="4" fillId="0" borderId="0" numFmtId="0" xfId="0" applyFont="1" applyAlignment="1">
      <alignment horizontal="center"/>
    </xf>
    <xf fontId="4" fillId="0" borderId="0" numFmtId="4" xfId="0" applyNumberFormat="1" applyFont="1" applyAlignment="1">
      <alignment horizontal="right"/>
    </xf>
    <xf fontId="4" fillId="0" borderId="0" numFmtId="160" xfId="1" applyNumberFormat="1" applyFont="1" applyAlignment="1">
      <alignment horizontal="right"/>
    </xf>
    <xf fontId="5" fillId="0" borderId="0" numFmtId="0" xfId="0" applyFont="1" applyAlignment="1">
      <alignment horizontal="center" wrapText="1"/>
    </xf>
    <xf fontId="3" fillId="0" borderId="0" numFmtId="0" xfId="0" applyFont="1" applyAlignment="1">
      <alignment wrapText="1"/>
    </xf>
    <xf fontId="6" fillId="0" borderId="0" numFmtId="0" xfId="0" applyFont="1" applyAlignment="1">
      <alignment horizontal="center"/>
    </xf>
    <xf fontId="6" fillId="0" borderId="0" numFmtId="4" xfId="0" applyNumberFormat="1" applyFont="1" applyAlignment="1">
      <alignment horizontal="right"/>
    </xf>
    <xf fontId="6" fillId="0" borderId="0" numFmtId="160" xfId="1" applyNumberFormat="1" applyFont="1" applyAlignment="1">
      <alignment horizontal="right"/>
    </xf>
    <xf fontId="0" fillId="0" borderId="0" numFmtId="0" xfId="0">
      <protection hidden="0" locked="1"/>
    </xf>
    <xf fontId="7" fillId="0" borderId="1" numFmtId="0" xfId="0" applyFont="1" applyBorder="1" applyAlignment="1">
      <alignment horizontal="center"/>
    </xf>
    <xf fontId="7" fillId="0" borderId="2" numFmtId="0" xfId="0" applyFont="1" applyBorder="1"/>
    <xf fontId="7" fillId="0" borderId="3" numFmtId="0" xfId="0" applyFont="1" applyBorder="1"/>
    <xf fontId="3" fillId="0" borderId="1" numFmtId="0" xfId="0" applyFont="1" applyBorder="1" applyAlignment="1">
      <alignment horizontal="center"/>
    </xf>
    <xf fontId="3" fillId="0" borderId="1" numFmtId="4" xfId="0" applyNumberFormat="1" applyFont="1" applyBorder="1" applyAlignment="1">
      <alignment horizontal="right"/>
    </xf>
    <xf fontId="3" fillId="0" borderId="1" numFmtId="160" xfId="1" applyNumberFormat="1" applyFont="1" applyBorder="1" applyAlignment="1">
      <alignment horizontal="right"/>
    </xf>
    <xf fontId="3" fillId="0" borderId="0" numFmtId="160" xfId="1" applyNumberFormat="1" applyFont="1" applyAlignment="1">
      <alignment horizontal="right"/>
    </xf>
    <xf fontId="3" fillId="0" borderId="4" numFmtId="0" xfId="0" applyFont="1" applyBorder="1" applyAlignment="1">
      <alignment horizontal="center" vertical="top"/>
    </xf>
    <xf fontId="3" fillId="0" borderId="5" numFmtId="0" xfId="0" applyFont="1" applyBorder="1"/>
    <xf fontId="3" fillId="0" borderId="6" numFmtId="0" xfId="0" applyFont="1" applyBorder="1"/>
    <xf fontId="5" fillId="0" borderId="4" numFmtId="0" xfId="0" applyFont="1" applyBorder="1" applyAlignment="1">
      <alignment horizontal="center"/>
    </xf>
    <xf fontId="5" fillId="0" borderId="4" numFmtId="4" xfId="0" applyNumberFormat="1" applyFont="1" applyBorder="1" applyAlignment="1">
      <alignment horizontal="right"/>
    </xf>
    <xf fontId="5" fillId="2" borderId="4" numFmtId="160" xfId="1" applyNumberFormat="1" applyFont="1" applyFill="1" applyBorder="1" applyAlignment="1">
      <alignment horizontal="right"/>
    </xf>
    <xf fontId="5" fillId="0" borderId="4" numFmtId="160" xfId="1" applyNumberFormat="1" applyFont="1" applyBorder="1" applyAlignment="1">
      <alignment horizontal="right"/>
    </xf>
    <xf fontId="5" fillId="0" borderId="0" numFmtId="160" xfId="1" applyNumberFormat="1" applyFont="1" applyAlignment="1">
      <alignment horizontal="right"/>
    </xf>
    <xf fontId="3" fillId="0" borderId="7" numFmtId="0" xfId="0" applyFont="1" applyBorder="1" applyAlignment="1">
      <alignment horizontal="center" vertical="top"/>
    </xf>
    <xf fontId="8" fillId="0" borderId="8" numFmtId="0" xfId="0" applyFont="1" applyBorder="1"/>
    <xf fontId="3" fillId="0" borderId="9" numFmtId="0" xfId="0" applyFont="1" applyBorder="1"/>
    <xf fontId="5" fillId="0" borderId="7" numFmtId="0" xfId="0" applyFont="1" applyBorder="1" applyAlignment="1">
      <alignment horizontal="center"/>
    </xf>
    <xf fontId="5" fillId="0" borderId="7" numFmtId="4" xfId="0" applyNumberFormat="1" applyFont="1" applyBorder="1" applyAlignment="1">
      <alignment horizontal="right"/>
    </xf>
    <xf fontId="5" fillId="2" borderId="7" numFmtId="160" xfId="1" applyNumberFormat="1" applyFont="1" applyFill="1" applyBorder="1" applyAlignment="1">
      <alignment horizontal="right"/>
    </xf>
    <xf fontId="5" fillId="0" borderId="7" numFmtId="160" xfId="1" applyNumberFormat="1" applyFont="1" applyBorder="1" applyAlignment="1">
      <alignment horizontal="right"/>
    </xf>
    <xf fontId="3" fillId="0" borderId="10" numFmtId="0" xfId="0" applyFont="1" applyBorder="1" applyAlignment="1">
      <alignment horizontal="center" vertical="top"/>
    </xf>
    <xf fontId="8" fillId="0" borderId="11" numFmtId="0" xfId="0" applyFont="1" applyBorder="1"/>
    <xf fontId="8" fillId="0" borderId="12" numFmtId="0" xfId="0" applyFont="1" applyBorder="1"/>
    <xf fontId="5" fillId="0" borderId="10" numFmtId="0" xfId="0" applyFont="1" applyBorder="1" applyAlignment="1">
      <alignment horizontal="center"/>
    </xf>
    <xf fontId="9" fillId="0" borderId="10" numFmtId="4" xfId="0" applyNumberFormat="1" applyFont="1" applyBorder="1" applyAlignment="1">
      <alignment horizontal="right"/>
    </xf>
    <xf fontId="5" fillId="2" borderId="10" numFmtId="160" xfId="1" applyNumberFormat="1" applyFont="1" applyFill="1" applyBorder="1" applyAlignment="1">
      <alignment horizontal="right"/>
    </xf>
    <xf fontId="5" fillId="0" borderId="10" numFmtId="160" xfId="1" applyNumberFormat="1" applyFont="1" applyBorder="1" applyAlignment="1">
      <alignment horizontal="right"/>
    </xf>
    <xf fontId="3" fillId="0" borderId="4" numFmtId="0" xfId="0" applyFont="1" applyBorder="1" applyAlignment="1">
      <alignment horizontal="center"/>
    </xf>
    <xf fontId="5" fillId="2" borderId="4" numFmtId="160" xfId="1" applyNumberFormat="1" applyFont="1" applyFill="1" applyBorder="1"/>
    <xf fontId="3" fillId="0" borderId="7" numFmtId="0" xfId="0" applyFont="1" applyBorder="1" applyAlignment="1">
      <alignment horizontal="center"/>
    </xf>
    <xf fontId="5" fillId="2" borderId="7" numFmtId="160" xfId="1" applyNumberFormat="1" applyFont="1" applyFill="1" applyBorder="1"/>
    <xf fontId="7" fillId="0" borderId="8" numFmtId="0" xfId="0" applyFont="1" applyBorder="1"/>
    <xf fontId="3" fillId="0" borderId="2" numFmtId="0" xfId="0" applyFont="1" applyBorder="1"/>
    <xf fontId="3" fillId="0" borderId="3" numFmtId="0" xfId="0" applyFont="1" applyBorder="1"/>
    <xf fontId="5" fillId="0" borderId="1" numFmtId="0" xfId="0" applyFont="1" applyBorder="1" applyAlignment="1">
      <alignment horizontal="center"/>
    </xf>
    <xf fontId="9" fillId="0" borderId="1" numFmtId="4" xfId="0" applyNumberFormat="1" applyFont="1" applyBorder="1" applyAlignment="1">
      <alignment horizontal="right"/>
    </xf>
    <xf fontId="5" fillId="2" borderId="1" numFmtId="160" xfId="1" applyNumberFormat="1" applyFont="1" applyFill="1" applyBorder="1"/>
    <xf fontId="5" fillId="0" borderId="1" numFmtId="160" xfId="1" applyNumberFormat="1" applyFont="1" applyBorder="1" applyAlignment="1">
      <alignment horizontal="right"/>
    </xf>
    <xf fontId="5" fillId="0" borderId="2" numFmtId="0" xfId="0" applyFont="1" applyBorder="1"/>
    <xf fontId="5" fillId="0" borderId="3" numFmtId="0" xfId="0" applyFont="1" applyBorder="1"/>
    <xf fontId="5" fillId="0" borderId="1" numFmtId="4" xfId="0" applyNumberFormat="1" applyFont="1" applyBorder="1" applyAlignment="1">
      <alignment horizontal="right"/>
    </xf>
    <xf fontId="5" fillId="0" borderId="2" numFmtId="0" xfId="0" applyFont="1" applyBorder="1" applyAlignment="1">
      <alignment horizontal="left"/>
    </xf>
    <xf fontId="5" fillId="0" borderId="3" numFmtId="0" xfId="0" applyFont="1" applyBorder="1" applyAlignment="1">
      <alignment horizontal="left"/>
    </xf>
    <xf fontId="3" fillId="0" borderId="5" numFmtId="0" xfId="0" applyFont="1" applyBorder="1" applyAlignment="1">
      <alignment horizontal="left"/>
    </xf>
    <xf fontId="5" fillId="0" borderId="6" numFmtId="0" xfId="0" applyFont="1" applyBorder="1" applyAlignment="1">
      <alignment horizontal="left"/>
    </xf>
    <xf fontId="3" fillId="0" borderId="4" numFmtId="0" xfId="0" applyFont="1" applyBorder="1" applyAlignment="1">
      <alignment horizontal="center" wrapText="1"/>
    </xf>
    <xf fontId="3" fillId="0" borderId="2" numFmtId="0" xfId="0" applyFont="1" applyBorder="1" applyAlignment="1">
      <alignment vertical="center"/>
    </xf>
    <xf fontId="3" fillId="0" borderId="3" numFmtId="0" xfId="0" applyFont="1" applyBorder="1" applyAlignment="1">
      <alignment vertical="center"/>
    </xf>
    <xf fontId="5" fillId="0" borderId="1" numFmtId="0" xfId="0" applyFont="1" applyBorder="1" applyAlignment="1">
      <alignment horizontal="center" vertical="center"/>
    </xf>
    <xf fontId="5" fillId="0" borderId="1" numFmtId="4" xfId="0" applyNumberFormat="1" applyFont="1" applyBorder="1" applyAlignment="1">
      <alignment horizontal="right" vertical="center"/>
    </xf>
    <xf fontId="5" fillId="2" borderId="1" numFmtId="160" xfId="1" applyNumberFormat="1" applyFont="1" applyFill="1" applyBorder="1" applyAlignment="1">
      <alignment vertical="center"/>
    </xf>
    <xf fontId="5" fillId="0" borderId="1" numFmtId="160" xfId="1" applyNumberFormat="1" applyFont="1" applyBorder="1" applyAlignment="1">
      <alignment horizontal="right" vertical="center"/>
    </xf>
    <xf fontId="3" fillId="0" borderId="13" numFmtId="0" xfId="0" applyFont="1" applyBorder="1" applyAlignment="1">
      <alignment horizontal="center"/>
    </xf>
    <xf fontId="3" fillId="0" borderId="14" numFmtId="0" xfId="0" applyFont="1" applyBorder="1"/>
    <xf fontId="3" fillId="0" borderId="15" numFmtId="0" xfId="0" applyFont="1" applyBorder="1"/>
    <xf fontId="5" fillId="0" borderId="13" numFmtId="0" xfId="0" applyFont="1" applyBorder="1" applyAlignment="1">
      <alignment horizontal="center"/>
    </xf>
    <xf fontId="5" fillId="0" borderId="13" numFmtId="4" xfId="0" applyNumberFormat="1" applyFont="1" applyBorder="1" applyAlignment="1">
      <alignment horizontal="right"/>
    </xf>
    <xf fontId="5" fillId="2" borderId="13" numFmtId="160" xfId="1" applyNumberFormat="1" applyFont="1" applyFill="1" applyBorder="1"/>
    <xf fontId="5" fillId="0" borderId="13" numFmtId="160" xfId="1" applyNumberFormat="1" applyFont="1" applyBorder="1" applyAlignment="1">
      <alignment horizontal="right"/>
    </xf>
    <xf fontId="3" fillId="0" borderId="16" numFmtId="0" xfId="0" applyFont="1" applyBorder="1" applyAlignment="1">
      <alignment horizontal="center"/>
    </xf>
    <xf fontId="8" fillId="0" borderId="17" numFmtId="0" xfId="0" applyFont="1" applyBorder="1"/>
    <xf fontId="3" fillId="0" borderId="18" numFmtId="0" xfId="0" applyFont="1" applyBorder="1"/>
    <xf fontId="5" fillId="0" borderId="16" numFmtId="0" xfId="0" applyFont="1" applyBorder="1" applyAlignment="1">
      <alignment horizontal="center"/>
    </xf>
    <xf fontId="5" fillId="0" borderId="16" numFmtId="4" xfId="0" applyNumberFormat="1" applyFont="1" applyBorder="1" applyAlignment="1">
      <alignment horizontal="right"/>
    </xf>
    <xf fontId="5" fillId="2" borderId="16" numFmtId="160" xfId="1" applyNumberFormat="1" applyFont="1" applyFill="1" applyBorder="1"/>
    <xf fontId="5" fillId="0" borderId="16" numFmtId="160" xfId="1" applyNumberFormat="1" applyFont="1" applyBorder="1" applyAlignment="1">
      <alignment horizontal="right"/>
    </xf>
    <xf fontId="3" fillId="0" borderId="8" numFmtId="0" xfId="0" applyFont="1" applyBorder="1" applyAlignment="1">
      <alignment horizontal="center"/>
    </xf>
    <xf fontId="7" fillId="0" borderId="5" numFmtId="0" xfId="0" applyFont="1" applyBorder="1"/>
    <xf fontId="7" fillId="0" borderId="6" numFmtId="0" xfId="0" applyFont="1" applyBorder="1"/>
    <xf fontId="10" fillId="0" borderId="0" numFmtId="0" xfId="0" applyFont="1"/>
    <xf fontId="3" fillId="0" borderId="5" numFmtId="49" xfId="0" applyNumberFormat="1" applyFont="1" applyBorder="1"/>
    <xf fontId="8" fillId="0" borderId="8" numFmtId="49" xfId="0" applyNumberFormat="1" applyFont="1" applyBorder="1"/>
    <xf fontId="3" fillId="0" borderId="12" numFmtId="0" xfId="0" applyFont="1" applyBorder="1"/>
    <xf fontId="9" fillId="0" borderId="10" numFmtId="4" xfId="0" applyNumberFormat="1" applyFont="1" applyBorder="1" applyAlignment="1">
      <alignment horizontal="center"/>
    </xf>
    <xf fontId="7" fillId="0" borderId="2" numFmtId="0" xfId="0" applyFont="1" applyBorder="1" applyAlignment="1">
      <alignment horizontal="left"/>
    </xf>
    <xf fontId="7" fillId="0" borderId="3" numFmtId="0" xfId="0" applyFont="1" applyBorder="1" applyAlignment="1">
      <alignment horizontal="left"/>
    </xf>
    <xf fontId="5" fillId="2" borderId="1" numFmtId="160" xfId="1" applyNumberFormat="1" applyFont="1" applyFill="1" applyBorder="1" applyAlignment="1">
      <alignment horizontal="right"/>
    </xf>
    <xf fontId="3" fillId="0" borderId="0" numFmtId="0" xfId="0" applyFont="1" applyAlignment="1">
      <alignment horizontal="center"/>
    </xf>
    <xf fontId="7" fillId="0" borderId="0" numFmtId="0" xfId="0" applyFont="1" applyAlignment="1">
      <alignment horizontal="left"/>
    </xf>
    <xf fontId="5" fillId="0" borderId="0" numFmtId="0" xfId="0" applyFont="1" applyAlignment="1">
      <alignment horizontal="center"/>
    </xf>
    <xf fontId="5" fillId="0" borderId="0" numFmtId="4" xfId="0" applyNumberFormat="1" applyFont="1" applyAlignment="1">
      <alignment horizontal="right"/>
    </xf>
    <xf fontId="3" fillId="0" borderId="0" numFmtId="0" xfId="0" applyFont="1"/>
    <xf fontId="6" fillId="0" borderId="0" numFmtId="0" xfId="0" applyFont="1" applyAlignment="1">
      <alignment horizontal="right"/>
    </xf>
    <xf fontId="6" fillId="0" borderId="0" numFmtId="160" xfId="1" applyNumberFormat="1" applyFont="1"/>
    <xf fontId="7" fillId="0" borderId="1" numFmtId="0" xfId="0" applyFont="1" applyBorder="1"/>
    <xf fontId="6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vertical="center"/>
    </xf>
    <xf fontId="6" fillId="0" borderId="1" numFmtId="0" xfId="0" applyFont="1" applyBorder="1" applyAlignment="1">
      <alignment vertical="center" wrapText="1"/>
    </xf>
    <xf fontId="6" fillId="0" borderId="1" numFmtId="2" xfId="0" applyNumberFormat="1" applyFont="1" applyBorder="1" applyAlignment="1">
      <alignment horizontal="right" vertical="center"/>
    </xf>
    <xf fontId="6" fillId="2" borderId="1" numFmtId="160" xfId="1" applyNumberFormat="1" applyFont="1" applyFill="1" applyBorder="1" applyAlignment="1">
      <alignment horizontal="right" vertical="center"/>
    </xf>
    <xf fontId="6" fillId="0" borderId="1" numFmtId="160" xfId="1" applyNumberFormat="1" applyFont="1" applyBorder="1" applyAlignment="1">
      <alignment vertical="center"/>
    </xf>
    <xf fontId="6" fillId="0" borderId="0" numFmtId="0" xfId="0" applyFont="1"/>
    <xf fontId="7" fillId="0" borderId="0" numFmtId="0" xfId="0" applyFont="1"/>
    <xf fontId="7" fillId="0" borderId="0" numFmtId="0" xfId="0" applyFont="1" applyAlignment="1">
      <alignment horizontal="center"/>
    </xf>
    <xf fontId="7" fillId="0" borderId="0" numFmtId="2" xfId="0" applyNumberFormat="1" applyFont="1" applyAlignment="1">
      <alignment horizontal="right"/>
    </xf>
    <xf fontId="6" fillId="0" borderId="1" numFmtId="0" xfId="0" applyFont="1" applyBorder="1" applyAlignment="1">
      <alignment horizontal="center"/>
    </xf>
    <xf fontId="6" fillId="0" borderId="1" numFmtId="0" xfId="0" applyFont="1" applyBorder="1"/>
    <xf fontId="6" fillId="0" borderId="1" numFmtId="2" xfId="0" applyNumberFormat="1" applyFont="1" applyBorder="1" applyAlignment="1">
      <alignment horizontal="right"/>
    </xf>
    <xf fontId="3" fillId="0" borderId="19" numFmtId="0" xfId="0" applyFont="1" applyBorder="1" applyAlignment="1">
      <alignment horizontal="center"/>
    </xf>
    <xf fontId="5" fillId="0" borderId="19" numFmtId="160" xfId="1" applyNumberFormat="1" applyFont="1" applyBorder="1"/>
    <xf fontId="5" fillId="0" borderId="0" numFmtId="160" xfId="1" applyNumberFormat="1" applyFont="1"/>
    <xf fontId="11" fillId="0" borderId="0" numFmtId="0" xfId="0" applyFont="1" applyAlignment="1">
      <alignment horizontal="left"/>
    </xf>
    <xf fontId="3" fillId="0" borderId="0" numFmtId="2" xfId="0" applyNumberFormat="1" applyFont="1" applyAlignment="1">
      <alignment horizontal="center"/>
    </xf>
    <xf fontId="3" fillId="0" borderId="0" numFmtId="2" xfId="0" applyNumberFormat="1" applyFont="1" applyAlignment="1">
      <alignment horizontal="right"/>
    </xf>
    <xf fontId="6" fillId="0" borderId="1" numFmtId="2" xfId="0" applyNumberFormat="1" applyFont="1" applyBorder="1" applyAlignment="1">
      <alignment horizontal="center"/>
    </xf>
    <xf fontId="5" fillId="0" borderId="1" numFmtId="160" xfId="1" applyNumberFormat="1" applyFont="1" applyBorder="1"/>
    <xf fontId="7" fillId="0" borderId="19" numFmtId="0" xfId="0" applyFont="1" applyBorder="1"/>
    <xf fontId="7" fillId="0" borderId="19" numFmtId="2" xfId="0" applyNumberFormat="1" applyFont="1" applyBorder="1" applyAlignment="1">
      <alignment horizontal="center"/>
    </xf>
    <xf fontId="3" fillId="0" borderId="20" numFmtId="0" xfId="0" applyFont="1" applyBorder="1" applyAlignment="1">
      <alignment horizontal="center"/>
    </xf>
    <xf fontId="5" fillId="0" borderId="20" numFmtId="160" xfId="1" applyNumberFormat="1" applyFont="1" applyBorder="1"/>
    <xf fontId="7" fillId="0" borderId="0" numFmtId="2" xfId="0" applyNumberFormat="1" applyFont="1" applyAlignment="1">
      <alignment horizontal="center"/>
    </xf>
    <xf fontId="5" fillId="0" borderId="0" numFmtId="161" xfId="1" applyNumberFormat="1" applyFont="1"/>
    <xf fontId="8" fillId="0" borderId="1" numFmtId="0" xfId="0" applyFont="1" applyBorder="1" applyAlignment="1">
      <alignment vertical="center"/>
    </xf>
    <xf fontId="5" fillId="0" borderId="1" numFmtId="0" xfId="0" applyFont="1" applyBorder="1" applyAlignment="1">
      <alignment vertical="center"/>
    </xf>
    <xf fontId="6" fillId="0" borderId="3" numFmtId="2" xfId="0" applyNumberFormat="1" applyFont="1" applyBorder="1" applyAlignment="1">
      <alignment horizontal="right"/>
    </xf>
    <xf fontId="8" fillId="0" borderId="0" numFmtId="0" xfId="0" applyFont="1" applyAlignment="1">
      <alignment horizontal="left"/>
    </xf>
    <xf fontId="5" fillId="0" borderId="0" numFmtId="0" xfId="0" applyFont="1" applyAlignment="1">
      <alignment horizontal="left"/>
    </xf>
    <xf fontId="3" fillId="0" borderId="6" numFmtId="0" xfId="0" applyFont="1" applyBorder="1" applyAlignment="1">
      <alignment horizontal="left"/>
    </xf>
    <xf fontId="5" fillId="0" borderId="4" numFmtId="2" xfId="0" applyNumberFormat="1" applyFont="1" applyBorder="1" applyAlignment="1">
      <alignment horizontal="right"/>
    </xf>
    <xf fontId="8" fillId="0" borderId="8" numFmtId="0" xfId="0" applyFont="1" applyBorder="1" applyAlignment="1">
      <alignment horizontal="left"/>
    </xf>
    <xf fontId="3" fillId="0" borderId="9" numFmtId="0" xfId="0" applyFont="1" applyBorder="1" applyAlignment="1">
      <alignment horizontal="left"/>
    </xf>
    <xf fontId="5" fillId="0" borderId="7" numFmtId="2" xfId="0" applyNumberFormat="1" applyFont="1" applyBorder="1" applyAlignment="1">
      <alignment horizontal="right"/>
    </xf>
    <xf fontId="5" fillId="0" borderId="0" numFmtId="161" xfId="1" applyNumberFormat="1" applyFont="1" applyAlignment="1">
      <alignment horizontal="right"/>
    </xf>
    <xf fontId="5" fillId="0" borderId="0" numFmtId="162" xfId="1" applyNumberFormat="1" applyFont="1" applyAlignment="1">
      <alignment horizontal="right"/>
    </xf>
    <xf fontId="3" fillId="0" borderId="5" numFmtId="0" xfId="0" applyFont="1" applyBorder="1" applyAlignment="1">
      <alignment horizontal="center"/>
    </xf>
    <xf fontId="3" fillId="0" borderId="11" numFmtId="0" xfId="0" applyFont="1" applyBorder="1" applyAlignment="1">
      <alignment horizontal="center"/>
    </xf>
    <xf fontId="5" fillId="0" borderId="10" numFmtId="2" xfId="0" applyNumberFormat="1" applyFont="1" applyBorder="1" applyAlignment="1">
      <alignment horizontal="right"/>
    </xf>
    <xf fontId="5" fillId="2" borderId="10" numFmtId="160" xfId="1" applyNumberFormat="1" applyFont="1" applyFill="1" applyBorder="1"/>
    <xf fontId="3" fillId="0" borderId="8" numFmtId="0" xfId="0" applyFont="1" applyBorder="1"/>
    <xf fontId="3" fillId="0" borderId="10" numFmtId="0" xfId="0" applyFont="1" applyBorder="1" applyAlignment="1">
      <alignment horizontal="center"/>
    </xf>
    <xf fontId="9" fillId="0" borderId="0" numFmtId="160" xfId="1" applyNumberFormat="1" applyFont="1" applyAlignment="1">
      <alignment horizontal="right"/>
    </xf>
    <xf fontId="8" fillId="0" borderId="11" numFmtId="49" xfId="0" applyNumberFormat="1" applyFont="1" applyBorder="1"/>
    <xf fontId="5" fillId="0" borderId="0" numFmtId="0" xfId="0" applyFont="1" applyAlignment="1">
      <alignment horizontal="right"/>
    </xf>
    <xf fontId="5" fillId="0" borderId="21" numFmtId="160" xfId="1" applyNumberFormat="1" applyFont="1" applyBorder="1" applyAlignment="1">
      <alignment horizontal="right"/>
    </xf>
    <xf fontId="12" fillId="0" borderId="0" numFmtId="0" xfId="0" applyFont="1"/>
    <xf fontId="13" fillId="0" borderId="0" numFmtId="0" xfId="0" applyFont="1"/>
    <xf fontId="0" fillId="0" borderId="0" numFmtId="163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57" zoomScale="100" workbookViewId="0">
      <selection activeCell="F32" activeCellId="0" sqref="F32"/>
    </sheetView>
  </sheetViews>
  <sheetFormatPr defaultRowHeight="14.25"/>
  <cols>
    <col customWidth="1" min="1" max="1" width="5.33203125"/>
    <col customWidth="1" min="2" max="2" width="53.77734375"/>
    <col customWidth="1" min="3" max="3" width="56.5546875"/>
    <col customWidth="1" min="4" max="4" width="7.33203125"/>
    <col customWidth="1" min="5" max="5" style="1" width="9.109375"/>
    <col customWidth="1" min="6" max="6" width="12"/>
    <col customWidth="1" min="7" max="7" width="14.6640625"/>
    <col customWidth="1" min="8" max="8" width="8.88671875"/>
    <col customWidth="1" min="9" max="9" width="13.33203125"/>
    <col customWidth="1" min="11" max="11" width="12.109375"/>
  </cols>
  <sheetData>
    <row r="1" ht="15">
      <c r="B1" s="2" t="s">
        <v>0</v>
      </c>
    </row>
    <row r="2" ht="15" customHeight="1">
      <c r="A2" s="3"/>
      <c r="B2" s="4" t="s">
        <v>1</v>
      </c>
      <c r="C2" s="5"/>
      <c r="D2" s="6"/>
      <c r="E2" s="7"/>
      <c r="F2" s="8"/>
      <c r="G2" s="8"/>
      <c r="H2" s="8"/>
      <c r="I2" s="8"/>
    </row>
    <row r="3" ht="15" customHeight="1">
      <c r="A3" s="9"/>
      <c r="C3" s="10"/>
      <c r="D3" s="11"/>
      <c r="E3" s="12"/>
      <c r="F3" s="13"/>
      <c r="G3" s="13"/>
      <c r="H3" s="13"/>
      <c r="I3" s="13"/>
      <c r="J3" s="14"/>
      <c r="K3" s="14"/>
      <c r="L3" s="14"/>
      <c r="N3" s="14"/>
      <c r="O3" s="14"/>
    </row>
    <row r="4">
      <c r="A4" s="15" t="s">
        <v>2</v>
      </c>
      <c r="B4" s="16" t="s">
        <v>3</v>
      </c>
      <c r="C4" s="17"/>
      <c r="D4" s="18" t="s">
        <v>4</v>
      </c>
      <c r="E4" s="19" t="s">
        <v>5</v>
      </c>
      <c r="F4" s="20" t="s">
        <v>6</v>
      </c>
      <c r="G4" s="20" t="s">
        <v>7</v>
      </c>
      <c r="H4" s="21"/>
      <c r="I4" s="21"/>
    </row>
    <row r="5">
      <c r="A5" s="22" t="s">
        <v>8</v>
      </c>
      <c r="B5" s="23" t="s">
        <v>9</v>
      </c>
      <c r="C5" s="24"/>
      <c r="D5" s="25" t="s">
        <v>10</v>
      </c>
      <c r="E5" s="26">
        <v>426.68000000000001</v>
      </c>
      <c r="F5" s="27"/>
      <c r="G5" s="28">
        <f>F5*E5</f>
        <v>0</v>
      </c>
      <c r="H5" s="29"/>
      <c r="I5" s="29"/>
      <c r="P5" s="29"/>
    </row>
    <row r="6">
      <c r="A6" s="30"/>
      <c r="B6" s="31" t="s">
        <v>11</v>
      </c>
      <c r="C6" s="32"/>
      <c r="D6" s="33"/>
      <c r="E6" s="34"/>
      <c r="F6" s="35"/>
      <c r="G6" s="36"/>
      <c r="H6" s="29"/>
      <c r="I6" s="29"/>
      <c r="L6" s="29"/>
      <c r="M6" s="29"/>
      <c r="N6" s="29"/>
      <c r="O6" s="29"/>
    </row>
    <row r="7">
      <c r="A7" s="37"/>
      <c r="B7" s="38" t="s">
        <v>12</v>
      </c>
      <c r="C7" s="39"/>
      <c r="D7" s="40"/>
      <c r="E7" s="41"/>
      <c r="F7" s="42"/>
      <c r="G7" s="43"/>
      <c r="H7" s="29"/>
      <c r="I7" s="29"/>
      <c r="L7" s="29"/>
      <c r="M7" s="29"/>
      <c r="N7" s="29"/>
    </row>
    <row r="8">
      <c r="A8" s="44" t="s">
        <v>13</v>
      </c>
      <c r="B8" s="23" t="s">
        <v>14</v>
      </c>
      <c r="C8" s="24"/>
      <c r="D8" s="25" t="s">
        <v>10</v>
      </c>
      <c r="E8" s="26">
        <v>154.59999999999999</v>
      </c>
      <c r="F8" s="45"/>
      <c r="G8" s="28">
        <f>F8*E8</f>
        <v>0</v>
      </c>
      <c r="H8" s="29"/>
      <c r="I8" s="29"/>
    </row>
    <row r="9">
      <c r="A9" s="46"/>
      <c r="B9" s="38" t="s">
        <v>15</v>
      </c>
      <c r="C9" s="32"/>
      <c r="D9" s="40"/>
      <c r="E9" s="34"/>
      <c r="F9" s="47"/>
      <c r="G9" s="36"/>
      <c r="H9" s="29"/>
      <c r="I9" s="29"/>
    </row>
    <row r="10">
      <c r="A10" s="44" t="s">
        <v>16</v>
      </c>
      <c r="B10" s="48" t="s">
        <v>17</v>
      </c>
      <c r="C10" s="24"/>
      <c r="D10" s="33" t="s">
        <v>18</v>
      </c>
      <c r="E10" s="26">
        <v>8</v>
      </c>
      <c r="F10" s="45"/>
      <c r="G10" s="28">
        <f>E10*F10</f>
        <v>0</v>
      </c>
      <c r="H10" s="29"/>
      <c r="I10" s="29"/>
    </row>
    <row r="11">
      <c r="A11" s="18" t="s">
        <v>19</v>
      </c>
      <c r="B11" s="49" t="s">
        <v>20</v>
      </c>
      <c r="C11" s="50"/>
      <c r="D11" s="51"/>
      <c r="E11" s="52"/>
      <c r="F11" s="53"/>
      <c r="G11" s="54"/>
      <c r="H11" s="29"/>
      <c r="I11" s="29"/>
    </row>
    <row r="12">
      <c r="A12" s="51"/>
      <c r="B12" s="55" t="s">
        <v>21</v>
      </c>
      <c r="C12" s="56"/>
      <c r="D12" s="51" t="s">
        <v>22</v>
      </c>
      <c r="E12" s="57">
        <v>39</v>
      </c>
      <c r="F12" s="53"/>
      <c r="G12" s="54">
        <f t="shared" ref="G12:G33" si="0">F12*E12</f>
        <v>0</v>
      </c>
      <c r="H12" s="29"/>
      <c r="I12" s="29"/>
    </row>
    <row r="13">
      <c r="A13" s="51"/>
      <c r="B13" s="55" t="s">
        <v>23</v>
      </c>
      <c r="C13" s="56"/>
      <c r="D13" s="51" t="s">
        <v>22</v>
      </c>
      <c r="E13" s="57">
        <v>232</v>
      </c>
      <c r="F13" s="53"/>
      <c r="G13" s="54">
        <f t="shared" si="0"/>
        <v>0</v>
      </c>
      <c r="H13" s="29"/>
      <c r="I13" s="29"/>
    </row>
    <row r="14">
      <c r="A14" s="51"/>
      <c r="B14" s="55" t="s">
        <v>24</v>
      </c>
      <c r="C14" s="56"/>
      <c r="D14" s="51" t="s">
        <v>22</v>
      </c>
      <c r="E14" s="57">
        <v>1</v>
      </c>
      <c r="F14" s="53"/>
      <c r="G14" s="54">
        <f t="shared" si="0"/>
        <v>0</v>
      </c>
      <c r="H14" s="29"/>
      <c r="I14" s="29"/>
    </row>
    <row r="15">
      <c r="A15" s="18" t="s">
        <v>25</v>
      </c>
      <c r="B15" s="49" t="s">
        <v>26</v>
      </c>
      <c r="C15" s="50"/>
      <c r="D15" s="51"/>
      <c r="E15" s="52"/>
      <c r="F15" s="53"/>
      <c r="G15" s="54"/>
      <c r="H15" s="29"/>
      <c r="I15" s="29"/>
    </row>
    <row r="16">
      <c r="A16" s="51"/>
      <c r="B16" s="55" t="s">
        <v>27</v>
      </c>
      <c r="C16" s="56"/>
      <c r="D16" s="51" t="s">
        <v>22</v>
      </c>
      <c r="E16" s="57">
        <v>39</v>
      </c>
      <c r="F16" s="53"/>
      <c r="G16" s="54">
        <f t="shared" si="0"/>
        <v>0</v>
      </c>
      <c r="H16" s="29"/>
      <c r="I16" s="29"/>
    </row>
    <row r="17">
      <c r="A17" s="18"/>
      <c r="B17" s="58" t="s">
        <v>28</v>
      </c>
      <c r="C17" s="59"/>
      <c r="D17" s="51" t="s">
        <v>22</v>
      </c>
      <c r="E17" s="57">
        <v>232</v>
      </c>
      <c r="F17" s="53"/>
      <c r="G17" s="54">
        <f t="shared" si="0"/>
        <v>0</v>
      </c>
      <c r="H17" s="29"/>
      <c r="I17" s="29"/>
    </row>
    <row r="18">
      <c r="A18" s="44"/>
      <c r="B18" s="58" t="s">
        <v>29</v>
      </c>
      <c r="C18" s="59"/>
      <c r="D18" s="51" t="s">
        <v>22</v>
      </c>
      <c r="E18" s="26">
        <v>1</v>
      </c>
      <c r="F18" s="45"/>
      <c r="G18" s="54">
        <f t="shared" si="0"/>
        <v>0</v>
      </c>
      <c r="H18" s="29"/>
      <c r="I18" s="29"/>
    </row>
    <row r="19">
      <c r="A19" s="44" t="s">
        <v>30</v>
      </c>
      <c r="B19" s="60" t="s">
        <v>31</v>
      </c>
      <c r="C19" s="61"/>
      <c r="D19" s="25" t="s">
        <v>22</v>
      </c>
      <c r="E19" s="26">
        <v>60</v>
      </c>
      <c r="F19" s="45"/>
      <c r="G19" s="54">
        <f t="shared" si="0"/>
        <v>0</v>
      </c>
      <c r="H19" s="29"/>
      <c r="I19" s="29"/>
    </row>
    <row r="20">
      <c r="A20" s="44" t="s">
        <v>32</v>
      </c>
      <c r="B20" s="23" t="s">
        <v>33</v>
      </c>
      <c r="C20" s="24"/>
      <c r="D20" s="25" t="s">
        <v>22</v>
      </c>
      <c r="E20" s="26">
        <v>276</v>
      </c>
      <c r="F20" s="45"/>
      <c r="G20" s="54">
        <f t="shared" si="0"/>
        <v>0</v>
      </c>
      <c r="H20" s="29"/>
      <c r="I20" s="29"/>
    </row>
    <row r="21">
      <c r="A21" s="44" t="s">
        <v>34</v>
      </c>
      <c r="B21" s="23" t="s">
        <v>35</v>
      </c>
      <c r="C21" s="24"/>
      <c r="D21" s="51" t="s">
        <v>22</v>
      </c>
      <c r="E21" s="26">
        <v>1</v>
      </c>
      <c r="F21" s="45"/>
      <c r="G21" s="54">
        <f t="shared" si="0"/>
        <v>0</v>
      </c>
      <c r="H21" s="29"/>
      <c r="I21" s="29"/>
    </row>
    <row r="22" ht="25.5">
      <c r="A22" s="62" t="s">
        <v>36</v>
      </c>
      <c r="B22" s="63" t="s">
        <v>37</v>
      </c>
      <c r="C22" s="64"/>
      <c r="D22" s="65" t="s">
        <v>22</v>
      </c>
      <c r="E22" s="66">
        <v>1</v>
      </c>
      <c r="F22" s="67"/>
      <c r="G22" s="68">
        <f t="shared" si="0"/>
        <v>0</v>
      </c>
      <c r="H22" s="29"/>
      <c r="I22" s="29"/>
    </row>
    <row r="23">
      <c r="A23" s="44" t="s">
        <v>38</v>
      </c>
      <c r="B23" s="23" t="s">
        <v>39</v>
      </c>
      <c r="C23" s="24"/>
      <c r="D23" s="51" t="s">
        <v>22</v>
      </c>
      <c r="E23" s="26">
        <v>1</v>
      </c>
      <c r="F23" s="45"/>
      <c r="G23" s="54">
        <f t="shared" si="0"/>
        <v>0</v>
      </c>
      <c r="H23" s="29"/>
      <c r="I23" s="29"/>
    </row>
    <row r="24">
      <c r="A24" s="44" t="s">
        <v>40</v>
      </c>
      <c r="B24" s="23" t="s">
        <v>41</v>
      </c>
      <c r="C24" s="24"/>
      <c r="D24" s="25" t="s">
        <v>42</v>
      </c>
      <c r="E24" s="26">
        <v>1</v>
      </c>
      <c r="F24" s="45"/>
      <c r="G24" s="28">
        <f t="shared" si="0"/>
        <v>0</v>
      </c>
      <c r="H24" s="29"/>
      <c r="I24" s="29"/>
    </row>
    <row r="25">
      <c r="A25" s="46"/>
      <c r="B25" s="31" t="s">
        <v>43</v>
      </c>
      <c r="C25" s="32"/>
      <c r="D25" s="33"/>
      <c r="E25" s="34"/>
      <c r="F25" s="47"/>
      <c r="G25" s="36"/>
      <c r="H25" s="29"/>
      <c r="I25" s="29"/>
    </row>
    <row r="26">
      <c r="A26" s="69" t="s">
        <v>44</v>
      </c>
      <c r="B26" s="70" t="s">
        <v>45</v>
      </c>
      <c r="C26" s="71"/>
      <c r="D26" s="72" t="s">
        <v>10</v>
      </c>
      <c r="E26" s="73">
        <v>1</v>
      </c>
      <c r="F26" s="74"/>
      <c r="G26" s="75">
        <f t="shared" si="0"/>
        <v>0</v>
      </c>
      <c r="H26" s="29"/>
      <c r="I26" s="29"/>
    </row>
    <row r="27">
      <c r="A27" s="76"/>
      <c r="B27" s="77" t="s">
        <v>46</v>
      </c>
      <c r="C27" s="78"/>
      <c r="D27" s="79"/>
      <c r="E27" s="80"/>
      <c r="F27" s="81"/>
      <c r="G27" s="82"/>
      <c r="H27" s="29"/>
      <c r="I27" s="29"/>
    </row>
    <row r="28">
      <c r="A28" s="83" t="s">
        <v>47</v>
      </c>
      <c r="B28" s="70" t="s">
        <v>48</v>
      </c>
      <c r="C28" s="32"/>
      <c r="D28" s="33" t="s">
        <v>10</v>
      </c>
      <c r="E28" s="34">
        <v>154.59999999999999</v>
      </c>
      <c r="F28" s="47"/>
      <c r="G28" s="54">
        <f t="shared" si="0"/>
        <v>0</v>
      </c>
      <c r="H28" s="29"/>
      <c r="I28" s="29"/>
    </row>
    <row r="29">
      <c r="A29" s="44" t="s">
        <v>49</v>
      </c>
      <c r="B29" s="84" t="s">
        <v>50</v>
      </c>
      <c r="C29" s="85"/>
      <c r="D29" s="25" t="s">
        <v>10</v>
      </c>
      <c r="E29" s="26">
        <v>272.07999999999998</v>
      </c>
      <c r="F29" s="27"/>
      <c r="G29" s="54">
        <f t="shared" si="0"/>
        <v>0</v>
      </c>
      <c r="H29" s="29"/>
      <c r="I29" s="29"/>
      <c r="J29" s="86"/>
    </row>
    <row r="30">
      <c r="A30" s="44" t="s">
        <v>51</v>
      </c>
      <c r="B30" s="23" t="s">
        <v>52</v>
      </c>
      <c r="C30" s="24"/>
      <c r="D30" s="25" t="s">
        <v>53</v>
      </c>
      <c r="E30" s="26">
        <v>0.62</v>
      </c>
      <c r="F30" s="45"/>
      <c r="G30" s="54">
        <f t="shared" si="0"/>
        <v>0</v>
      </c>
      <c r="H30" s="29"/>
      <c r="I30" s="29"/>
    </row>
    <row r="31">
      <c r="A31" s="44" t="s">
        <v>54</v>
      </c>
      <c r="B31" s="87" t="s">
        <v>55</v>
      </c>
      <c r="C31" s="24"/>
      <c r="D31" s="25" t="s">
        <v>53</v>
      </c>
      <c r="E31" s="26">
        <v>3.1499999999999999</v>
      </c>
      <c r="F31" s="27"/>
      <c r="G31" s="28">
        <f>E31*F31</f>
        <v>0</v>
      </c>
      <c r="H31" s="29"/>
      <c r="I31" s="29"/>
    </row>
    <row r="32">
      <c r="A32" s="46"/>
      <c r="B32" s="88" t="s">
        <v>56</v>
      </c>
      <c r="C32" s="89"/>
      <c r="D32" s="33"/>
      <c r="E32" s="90"/>
      <c r="F32" s="42"/>
      <c r="G32" s="43"/>
      <c r="H32" s="29"/>
      <c r="I32" s="29"/>
    </row>
    <row r="33">
      <c r="A33" s="18" t="s">
        <v>57</v>
      </c>
      <c r="B33" s="91" t="s">
        <v>58</v>
      </c>
      <c r="C33" s="92"/>
      <c r="D33" s="51" t="s">
        <v>59</v>
      </c>
      <c r="E33" s="57">
        <v>1</v>
      </c>
      <c r="F33" s="93"/>
      <c r="G33" s="54">
        <f t="shared" si="0"/>
        <v>0</v>
      </c>
      <c r="H33" s="29"/>
      <c r="I33" s="29"/>
      <c r="J33" s="29"/>
    </row>
    <row r="34" ht="46.799999999999997" customHeight="1">
      <c r="A34" s="94"/>
      <c r="B34" s="95"/>
      <c r="C34" s="95"/>
      <c r="D34" s="96"/>
      <c r="E34" s="97"/>
      <c r="F34" s="29"/>
      <c r="G34" s="29"/>
      <c r="H34" s="29"/>
      <c r="I34" s="29"/>
    </row>
    <row r="35" ht="28.199999999999999" customHeight="1">
      <c r="A35" s="96"/>
      <c r="B35" s="98" t="s">
        <v>60</v>
      </c>
      <c r="C35" s="98"/>
      <c r="D35" s="11"/>
      <c r="E35" s="99"/>
      <c r="F35" s="13"/>
      <c r="G35" s="100"/>
      <c r="H35" s="100"/>
      <c r="I35" s="100"/>
    </row>
    <row r="36">
      <c r="A36" s="51"/>
      <c r="B36" s="101" t="s">
        <v>61</v>
      </c>
      <c r="C36" s="101" t="s">
        <v>62</v>
      </c>
      <c r="D36" s="18" t="s">
        <v>4</v>
      </c>
      <c r="E36" s="19" t="s">
        <v>5</v>
      </c>
      <c r="F36" s="20" t="s">
        <v>6</v>
      </c>
      <c r="G36" s="20" t="s">
        <v>7</v>
      </c>
      <c r="H36" s="100"/>
      <c r="I36" s="100"/>
    </row>
    <row r="37" ht="25.5">
      <c r="A37" s="102">
        <v>1</v>
      </c>
      <c r="B37" s="103" t="s">
        <v>63</v>
      </c>
      <c r="C37" s="104" t="s">
        <v>64</v>
      </c>
      <c r="D37" s="102" t="s">
        <v>42</v>
      </c>
      <c r="E37" s="105">
        <v>1</v>
      </c>
      <c r="F37" s="106"/>
      <c r="G37" s="107">
        <f>E37*F37</f>
        <v>0</v>
      </c>
      <c r="H37" s="100"/>
      <c r="I37" s="100"/>
    </row>
    <row r="38">
      <c r="A38" s="108"/>
      <c r="B38" s="109" t="s">
        <v>65</v>
      </c>
      <c r="C38" s="108"/>
      <c r="D38" s="110" t="s">
        <v>42</v>
      </c>
      <c r="E38" s="111">
        <f>SUM(E37)</f>
        <v>1</v>
      </c>
      <c r="F38" s="13"/>
      <c r="G38" s="100"/>
      <c r="H38" s="100"/>
      <c r="I38" s="100"/>
    </row>
    <row r="39">
      <c r="A39" s="96"/>
      <c r="B39" s="98"/>
      <c r="C39" s="98"/>
      <c r="D39" s="11"/>
      <c r="E39" s="99"/>
      <c r="F39" s="13"/>
      <c r="G39" s="100"/>
      <c r="H39" s="100"/>
      <c r="I39" s="100"/>
    </row>
    <row r="40">
      <c r="A40" s="96"/>
      <c r="B40" s="98"/>
      <c r="C40" s="98"/>
      <c r="D40" s="11"/>
      <c r="E40" s="99"/>
      <c r="F40" s="13"/>
      <c r="G40" s="100"/>
      <c r="H40" s="100"/>
      <c r="I40" s="100"/>
    </row>
    <row r="41">
      <c r="A41" s="51"/>
      <c r="B41" s="101" t="s">
        <v>66</v>
      </c>
      <c r="C41" s="101" t="s">
        <v>62</v>
      </c>
      <c r="D41" s="18" t="s">
        <v>4</v>
      </c>
      <c r="E41" s="19" t="s">
        <v>5</v>
      </c>
      <c r="F41" s="20" t="s">
        <v>6</v>
      </c>
      <c r="G41" s="20" t="s">
        <v>7</v>
      </c>
      <c r="H41" s="21"/>
      <c r="I41" s="21"/>
    </row>
    <row r="42">
      <c r="A42" s="112">
        <v>2</v>
      </c>
      <c r="B42" s="113" t="s">
        <v>67</v>
      </c>
      <c r="C42" s="113" t="s">
        <v>68</v>
      </c>
      <c r="D42" s="51" t="s">
        <v>42</v>
      </c>
      <c r="E42" s="114">
        <v>216</v>
      </c>
      <c r="F42" s="93"/>
      <c r="G42" s="54">
        <f t="shared" ref="G42:G61" si="1">E42*F42</f>
        <v>0</v>
      </c>
      <c r="H42" s="29"/>
      <c r="I42" s="29"/>
    </row>
    <row r="43">
      <c r="A43" s="112">
        <v>3</v>
      </c>
      <c r="B43" s="113" t="s">
        <v>69</v>
      </c>
      <c r="C43" s="113" t="s">
        <v>70</v>
      </c>
      <c r="D43" s="51" t="s">
        <v>42</v>
      </c>
      <c r="E43" s="114">
        <v>13</v>
      </c>
      <c r="F43" s="53"/>
      <c r="G43" s="54">
        <f t="shared" si="1"/>
        <v>0</v>
      </c>
      <c r="H43" s="29"/>
      <c r="I43" s="29"/>
    </row>
    <row r="44">
      <c r="A44" s="112">
        <v>4</v>
      </c>
      <c r="B44" s="113" t="s">
        <v>71</v>
      </c>
      <c r="C44" s="113" t="s">
        <v>72</v>
      </c>
      <c r="D44" s="51" t="s">
        <v>42</v>
      </c>
      <c r="E44" s="114">
        <v>3</v>
      </c>
      <c r="F44" s="93"/>
      <c r="G44" s="54">
        <f t="shared" si="1"/>
        <v>0</v>
      </c>
      <c r="H44" s="29"/>
      <c r="I44" s="29"/>
    </row>
    <row r="45">
      <c r="A45" s="11"/>
      <c r="B45" s="109" t="s">
        <v>73</v>
      </c>
      <c r="C45" s="109"/>
      <c r="D45" s="115" t="s">
        <v>42</v>
      </c>
      <c r="E45" s="111">
        <f>SUM(E42:E44)</f>
        <v>232</v>
      </c>
      <c r="F45" s="116"/>
      <c r="G45" s="116"/>
      <c r="H45" s="117"/>
      <c r="I45" s="117"/>
    </row>
    <row r="46" ht="26.399999999999999" customHeight="1">
      <c r="A46" s="96"/>
      <c r="B46" s="118"/>
      <c r="C46" s="118"/>
      <c r="D46" s="94"/>
      <c r="E46" s="119"/>
      <c r="F46" s="117"/>
      <c r="G46" s="117"/>
      <c r="H46" s="117"/>
      <c r="I46" s="117"/>
    </row>
    <row r="47" ht="13.199999999999999" customHeight="1">
      <c r="A47" s="96"/>
      <c r="B47" s="118"/>
      <c r="C47" s="118"/>
      <c r="D47" s="94"/>
      <c r="E47" s="120"/>
      <c r="F47" s="117"/>
      <c r="G47" s="117"/>
      <c r="H47" s="117"/>
      <c r="I47" s="117"/>
    </row>
    <row r="48">
      <c r="A48" s="51"/>
      <c r="B48" s="101" t="s">
        <v>74</v>
      </c>
      <c r="C48" s="113" t="s">
        <v>75</v>
      </c>
      <c r="D48" s="18" t="s">
        <v>4</v>
      </c>
      <c r="E48" s="19" t="s">
        <v>5</v>
      </c>
      <c r="F48" s="20" t="s">
        <v>6</v>
      </c>
      <c r="G48" s="20" t="s">
        <v>7</v>
      </c>
      <c r="H48" s="21"/>
      <c r="I48" s="21"/>
    </row>
    <row r="49">
      <c r="A49" s="112">
        <v>5</v>
      </c>
      <c r="B49" s="113" t="s">
        <v>76</v>
      </c>
      <c r="C49" s="113" t="s">
        <v>77</v>
      </c>
      <c r="D49" s="51" t="s">
        <v>42</v>
      </c>
      <c r="E49" s="121">
        <v>18</v>
      </c>
      <c r="F49" s="53"/>
      <c r="G49" s="122">
        <f t="shared" si="1"/>
        <v>0</v>
      </c>
      <c r="H49" s="117"/>
      <c r="I49" s="117"/>
    </row>
    <row r="50">
      <c r="A50" s="11"/>
      <c r="B50" s="109" t="s">
        <v>78</v>
      </c>
      <c r="C50" s="123"/>
      <c r="D50" s="115" t="s">
        <v>42</v>
      </c>
      <c r="E50" s="124">
        <f>SUM(E49)</f>
        <v>18</v>
      </c>
      <c r="F50" s="116"/>
      <c r="G50" s="116"/>
      <c r="H50" s="117"/>
      <c r="I50" s="117"/>
    </row>
    <row r="51">
      <c r="A51" s="96"/>
      <c r="B51" s="118"/>
      <c r="C51" s="118"/>
      <c r="D51" s="125"/>
      <c r="E51" s="120"/>
      <c r="F51" s="126"/>
      <c r="G51" s="126"/>
      <c r="H51" s="117"/>
      <c r="I51" s="117"/>
    </row>
    <row r="52">
      <c r="A52" s="51"/>
      <c r="B52" s="101" t="s">
        <v>79</v>
      </c>
      <c r="C52" s="113" t="s">
        <v>75</v>
      </c>
      <c r="D52" s="18" t="s">
        <v>4</v>
      </c>
      <c r="E52" s="19" t="s">
        <v>5</v>
      </c>
      <c r="F52" s="20" t="s">
        <v>6</v>
      </c>
      <c r="G52" s="20" t="s">
        <v>7</v>
      </c>
      <c r="H52" s="21"/>
      <c r="I52" s="21"/>
    </row>
    <row r="53">
      <c r="A53" s="112">
        <v>6</v>
      </c>
      <c r="B53" s="113" t="s">
        <v>80</v>
      </c>
      <c r="C53" s="113" t="s">
        <v>81</v>
      </c>
      <c r="D53" s="51" t="s">
        <v>42</v>
      </c>
      <c r="E53" s="121">
        <v>21</v>
      </c>
      <c r="F53" s="53"/>
      <c r="G53" s="122">
        <f t="shared" si="1"/>
        <v>0</v>
      </c>
      <c r="H53" s="117"/>
      <c r="I53" s="117"/>
    </row>
    <row r="54">
      <c r="A54" s="108"/>
      <c r="B54" s="109" t="s">
        <v>82</v>
      </c>
      <c r="C54" s="123"/>
      <c r="D54" s="115" t="s">
        <v>42</v>
      </c>
      <c r="E54" s="127">
        <f>SUM(E53)</f>
        <v>21</v>
      </c>
      <c r="F54" s="116"/>
      <c r="G54" s="116"/>
      <c r="H54" s="128"/>
      <c r="I54" s="117"/>
    </row>
    <row r="55">
      <c r="A55" s="96"/>
      <c r="B55" s="109"/>
      <c r="C55" s="108"/>
      <c r="D55" s="96"/>
      <c r="E55" s="111"/>
      <c r="F55" s="117"/>
      <c r="G55" s="117"/>
      <c r="H55" s="117"/>
      <c r="I55" s="117"/>
    </row>
    <row r="56">
      <c r="A56" s="109" t="s">
        <v>83</v>
      </c>
      <c r="B56" s="108"/>
      <c r="C56" s="108"/>
      <c r="D56" s="96"/>
      <c r="E56" s="111"/>
      <c r="F56" s="117"/>
      <c r="G56" s="117"/>
      <c r="H56" s="117"/>
      <c r="I56" s="117"/>
    </row>
    <row r="57">
      <c r="A57" s="101"/>
      <c r="B57" s="101" t="s">
        <v>84</v>
      </c>
      <c r="C57" s="101" t="s">
        <v>85</v>
      </c>
      <c r="D57" s="18" t="s">
        <v>4</v>
      </c>
      <c r="E57" s="19" t="s">
        <v>5</v>
      </c>
      <c r="F57" s="20" t="s">
        <v>6</v>
      </c>
      <c r="G57" s="20" t="s">
        <v>7</v>
      </c>
      <c r="H57" s="117"/>
      <c r="I57" s="117"/>
    </row>
    <row r="58">
      <c r="A58" s="112">
        <v>7</v>
      </c>
      <c r="B58" s="113" t="s">
        <v>86</v>
      </c>
      <c r="C58" s="113" t="s">
        <v>87</v>
      </c>
      <c r="D58" s="51" t="s">
        <v>42</v>
      </c>
      <c r="E58" s="114">
        <v>30</v>
      </c>
      <c r="F58" s="53"/>
      <c r="G58" s="122">
        <f t="shared" si="1"/>
        <v>0</v>
      </c>
      <c r="H58" s="117"/>
      <c r="I58" s="117"/>
    </row>
    <row r="59">
      <c r="A59" s="112">
        <v>8</v>
      </c>
      <c r="B59" s="113" t="s">
        <v>88</v>
      </c>
      <c r="C59" s="113" t="s">
        <v>89</v>
      </c>
      <c r="D59" s="51" t="s">
        <v>42</v>
      </c>
      <c r="E59" s="114">
        <v>30</v>
      </c>
      <c r="F59" s="53"/>
      <c r="G59" s="122">
        <f t="shared" si="1"/>
        <v>0</v>
      </c>
      <c r="H59" s="117"/>
      <c r="I59" s="117"/>
    </row>
    <row r="60">
      <c r="A60" s="112">
        <v>9</v>
      </c>
      <c r="B60" s="129" t="s">
        <v>90</v>
      </c>
      <c r="C60" s="130" t="s">
        <v>91</v>
      </c>
      <c r="D60" s="51" t="s">
        <v>42</v>
      </c>
      <c r="E60" s="131">
        <v>100</v>
      </c>
      <c r="F60" s="53"/>
      <c r="G60" s="122">
        <f t="shared" si="1"/>
        <v>0</v>
      </c>
      <c r="H60" s="117"/>
      <c r="I60" s="117"/>
    </row>
    <row r="61">
      <c r="A61" s="112">
        <v>10</v>
      </c>
      <c r="B61" s="129" t="s">
        <v>92</v>
      </c>
      <c r="C61" s="130" t="s">
        <v>93</v>
      </c>
      <c r="D61" s="51" t="s">
        <v>42</v>
      </c>
      <c r="E61" s="131">
        <v>100</v>
      </c>
      <c r="F61" s="53"/>
      <c r="G61" s="122">
        <f t="shared" si="1"/>
        <v>0</v>
      </c>
      <c r="H61" s="117"/>
      <c r="I61" s="117"/>
    </row>
    <row r="62">
      <c r="A62" s="108"/>
      <c r="B62" s="109" t="s">
        <v>94</v>
      </c>
      <c r="C62" s="109"/>
      <c r="D62" s="94" t="s">
        <v>42</v>
      </c>
      <c r="E62" s="111">
        <f>SUM(E58:E61)</f>
        <v>260</v>
      </c>
      <c r="F62" s="117"/>
      <c r="G62" s="117"/>
      <c r="H62" s="117"/>
      <c r="I62" s="117"/>
    </row>
    <row r="63" ht="116.40000000000001" customHeight="1">
      <c r="A63" s="96"/>
      <c r="B63" s="132"/>
      <c r="C63" s="133"/>
      <c r="D63" s="96"/>
      <c r="E63" s="120"/>
      <c r="F63" s="117"/>
      <c r="G63" s="117"/>
      <c r="H63" s="117"/>
      <c r="I63" s="117"/>
    </row>
    <row r="64">
      <c r="A64" s="18" t="s">
        <v>2</v>
      </c>
      <c r="B64" s="16" t="s">
        <v>3</v>
      </c>
      <c r="C64" s="17"/>
      <c r="D64" s="18" t="s">
        <v>4</v>
      </c>
      <c r="E64" s="19" t="s">
        <v>5</v>
      </c>
      <c r="F64" s="20" t="s">
        <v>6</v>
      </c>
      <c r="G64" s="20" t="s">
        <v>7</v>
      </c>
      <c r="H64" s="21"/>
      <c r="I64" s="21"/>
    </row>
    <row r="65">
      <c r="A65" s="22" t="s">
        <v>95</v>
      </c>
      <c r="B65" s="60" t="s">
        <v>96</v>
      </c>
      <c r="C65" s="134"/>
      <c r="D65" s="25" t="s">
        <v>53</v>
      </c>
      <c r="E65" s="135">
        <v>0.81999999999999995</v>
      </c>
      <c r="F65" s="27"/>
      <c r="G65" s="28">
        <f>F65*E65</f>
        <v>0</v>
      </c>
      <c r="H65" s="29"/>
      <c r="I65" s="29"/>
    </row>
    <row r="66">
      <c r="A66" s="30"/>
      <c r="B66" s="136" t="s">
        <v>97</v>
      </c>
      <c r="C66" s="137"/>
      <c r="D66" s="33"/>
      <c r="E66" s="138"/>
      <c r="F66" s="35"/>
      <c r="G66" s="36"/>
      <c r="H66" s="29"/>
      <c r="I66" s="29"/>
    </row>
    <row r="67">
      <c r="A67" s="44" t="s">
        <v>98</v>
      </c>
      <c r="B67" s="23" t="s">
        <v>99</v>
      </c>
      <c r="C67" s="24"/>
      <c r="D67" s="25" t="s">
        <v>22</v>
      </c>
      <c r="E67" s="26">
        <v>276</v>
      </c>
      <c r="F67" s="45"/>
      <c r="G67" s="28">
        <f t="shared" ref="G67:G75" si="2">F67*E67</f>
        <v>0</v>
      </c>
      <c r="H67" s="139"/>
      <c r="I67" s="140"/>
    </row>
    <row r="68">
      <c r="A68" s="141" t="s">
        <v>100</v>
      </c>
      <c r="B68" s="23" t="s">
        <v>101</v>
      </c>
      <c r="C68" s="24"/>
      <c r="D68" s="25" t="s">
        <v>22</v>
      </c>
      <c r="E68" s="135">
        <v>3</v>
      </c>
      <c r="F68" s="45"/>
      <c r="G68" s="28">
        <f t="shared" si="2"/>
        <v>0</v>
      </c>
      <c r="H68" s="139"/>
      <c r="I68" s="140"/>
    </row>
    <row r="69">
      <c r="A69" s="44" t="s">
        <v>102</v>
      </c>
      <c r="B69" s="23" t="s">
        <v>103</v>
      </c>
      <c r="C69" s="24"/>
      <c r="D69" s="25" t="s">
        <v>53</v>
      </c>
      <c r="E69" s="135">
        <v>0.10000000000000001</v>
      </c>
      <c r="F69" s="45"/>
      <c r="G69" s="28">
        <f t="shared" si="2"/>
        <v>0</v>
      </c>
      <c r="H69" s="29"/>
      <c r="I69" s="29"/>
    </row>
    <row r="70">
      <c r="A70" s="142"/>
      <c r="B70" s="38" t="s">
        <v>104</v>
      </c>
      <c r="C70" s="89"/>
      <c r="D70" s="40"/>
      <c r="E70" s="143"/>
      <c r="F70" s="144"/>
      <c r="G70" s="43"/>
      <c r="H70" s="29"/>
      <c r="I70" s="29"/>
    </row>
    <row r="71">
      <c r="A71" s="83" t="s">
        <v>105</v>
      </c>
      <c r="B71" s="145" t="s">
        <v>106</v>
      </c>
      <c r="C71" s="32"/>
      <c r="D71" s="33" t="s">
        <v>53</v>
      </c>
      <c r="E71" s="138">
        <v>7.2999999999999998</v>
      </c>
      <c r="F71" s="47"/>
      <c r="G71" s="36">
        <f>E71*F71</f>
        <v>0</v>
      </c>
      <c r="H71" s="29"/>
      <c r="I71" s="29"/>
    </row>
    <row r="72">
      <c r="A72" s="83"/>
      <c r="B72" s="31" t="s">
        <v>107</v>
      </c>
      <c r="C72" s="32"/>
      <c r="D72" s="33"/>
      <c r="E72" s="138"/>
      <c r="F72" s="47"/>
      <c r="G72" s="36"/>
      <c r="H72" s="29"/>
      <c r="I72" s="29"/>
    </row>
    <row r="73">
      <c r="A73" s="44" t="s">
        <v>108</v>
      </c>
      <c r="B73" s="23" t="s">
        <v>109</v>
      </c>
      <c r="C73" s="24"/>
      <c r="D73" s="25" t="s">
        <v>110</v>
      </c>
      <c r="E73" s="135">
        <v>8.1623999999999999</v>
      </c>
      <c r="F73" s="27"/>
      <c r="G73" s="28">
        <f t="shared" si="2"/>
        <v>0</v>
      </c>
      <c r="H73" s="29"/>
      <c r="I73" s="29"/>
    </row>
    <row r="74">
      <c r="A74" s="146"/>
      <c r="B74" s="38" t="s">
        <v>111</v>
      </c>
      <c r="C74" s="89"/>
      <c r="D74" s="40"/>
      <c r="E74" s="143"/>
      <c r="F74" s="42"/>
      <c r="G74" s="43"/>
      <c r="H74" s="29"/>
      <c r="I74" s="29"/>
    </row>
    <row r="75">
      <c r="A75" s="44" t="s">
        <v>112</v>
      </c>
      <c r="B75" s="23" t="s">
        <v>113</v>
      </c>
      <c r="C75" s="24"/>
      <c r="D75" s="25" t="s">
        <v>53</v>
      </c>
      <c r="E75" s="135">
        <v>3.1499999999999999</v>
      </c>
      <c r="F75" s="27"/>
      <c r="G75" s="28">
        <f t="shared" si="2"/>
        <v>0</v>
      </c>
      <c r="H75" s="29"/>
      <c r="I75" s="147"/>
    </row>
    <row r="76">
      <c r="A76" s="146"/>
      <c r="B76" s="148" t="s">
        <v>56</v>
      </c>
      <c r="C76" s="89"/>
      <c r="D76" s="40"/>
      <c r="E76" s="143"/>
      <c r="F76" s="42"/>
      <c r="G76" s="43"/>
      <c r="H76" s="29"/>
      <c r="I76" s="29"/>
    </row>
    <row r="77">
      <c r="A77" s="11"/>
      <c r="B77" s="108"/>
      <c r="C77" s="108"/>
      <c r="D77" s="11"/>
      <c r="E77" s="99"/>
      <c r="F77" s="13"/>
      <c r="G77" s="100"/>
      <c r="H77" s="100"/>
      <c r="I77" s="100"/>
    </row>
    <row r="78">
      <c r="A78" s="11"/>
      <c r="B78" s="109" t="s">
        <v>114</v>
      </c>
      <c r="C78" s="109"/>
      <c r="D78" s="96"/>
      <c r="E78" s="149"/>
      <c r="F78" s="29"/>
      <c r="G78" s="21">
        <f>SUM(G5:G76)</f>
        <v>0</v>
      </c>
      <c r="H78" s="21"/>
      <c r="I78" s="21"/>
    </row>
    <row r="79" ht="15">
      <c r="A79" s="11"/>
      <c r="B79" s="108" t="s">
        <v>115</v>
      </c>
      <c r="C79" s="108"/>
      <c r="D79" s="96"/>
      <c r="E79" s="149"/>
      <c r="F79" s="29"/>
      <c r="G79" s="150">
        <f>G78*21/100</f>
        <v>0</v>
      </c>
      <c r="H79" s="29"/>
      <c r="I79" s="29"/>
    </row>
    <row r="80">
      <c r="A80" s="11"/>
      <c r="B80" s="109" t="s">
        <v>116</v>
      </c>
      <c r="C80" s="109"/>
      <c r="D80" s="96"/>
      <c r="E80" s="149"/>
      <c r="F80" s="29"/>
      <c r="G80" s="21">
        <f>SUM(G78:G79)</f>
        <v>0</v>
      </c>
      <c r="H80" s="21"/>
      <c r="I80" s="21"/>
    </row>
    <row r="81">
      <c r="A81" s="11"/>
      <c r="B81" s="109"/>
      <c r="C81" s="109"/>
      <c r="D81" s="96"/>
      <c r="E81" s="149"/>
      <c r="F81" s="29"/>
      <c r="G81" s="21"/>
      <c r="H81" s="21"/>
      <c r="I81" s="21"/>
    </row>
    <row r="82">
      <c r="A82" s="11"/>
      <c r="B82" s="99" t="s">
        <v>117</v>
      </c>
      <c r="C82" s="99"/>
      <c r="D82" s="99"/>
      <c r="E82" s="99"/>
      <c r="F82" s="99"/>
      <c r="G82" s="99"/>
      <c r="H82" s="99"/>
      <c r="I82" s="99"/>
    </row>
    <row r="83">
      <c r="A83" s="11"/>
      <c r="B83" s="151"/>
      <c r="C83" s="152"/>
      <c r="D83" s="11"/>
      <c r="E83" s="99"/>
      <c r="F83" s="13"/>
      <c r="G83" s="100"/>
      <c r="H83" s="100"/>
      <c r="I83" s="100"/>
    </row>
    <row r="85">
      <c r="C85" s="153"/>
    </row>
  </sheetData>
  <mergeCells count="19">
    <mergeCell ref="B4:C4"/>
    <mergeCell ref="A5:A7"/>
    <mergeCell ref="B5:C5"/>
    <mergeCell ref="B7:C7"/>
    <mergeCell ref="B11:C11"/>
    <mergeCell ref="B12:C12"/>
    <mergeCell ref="B13:C13"/>
    <mergeCell ref="B14:C14"/>
    <mergeCell ref="B15:C15"/>
    <mergeCell ref="B17:C17"/>
    <mergeCell ref="B18:C18"/>
    <mergeCell ref="B20:C20"/>
    <mergeCell ref="B29:C29"/>
    <mergeCell ref="B33:C33"/>
    <mergeCell ref="B64:C64"/>
    <mergeCell ref="B65:C65"/>
    <mergeCell ref="B67:C67"/>
    <mergeCell ref="B73:C73"/>
    <mergeCell ref="B82:G82"/>
  </mergeCells>
  <printOptions headings="0" gridLines="0"/>
  <pageMargins left="0.69999999999999996" right="0.69999999999999996" top="0.78740157500000008" bottom="0.78740157500000008" header="0.29999999999999999" footer="0.29999999999999999"/>
  <pageSetup paperSize="9" scale="87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10" ma:contentTypeDescription="Vytvoří nový dokument" ma:contentTypeScope="" ma:versionID="241e70e91aceee07a818baafa6ecdb41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d3f6cf4fb079aae3ae69b9925fde6e8b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2d480201-6909-4311-9234-9f2fd0314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501dd-6ef5-4f1b-8952-6e820fced33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11BDA2-964A-4523-9A5E-8D114C39008F}"/>
</file>

<file path=customXml/itemProps2.xml><?xml version="1.0" encoding="utf-8"?>
<ds:datastoreItem xmlns:ds="http://schemas.openxmlformats.org/officeDocument/2006/customXml" ds:itemID="{4C1EE216-5167-4563-9CF4-A9A2B56D348B}"/>
</file>

<file path=customXml/itemProps3.xml><?xml version="1.0" encoding="utf-8"?>
<ds:datastoreItem xmlns:ds="http://schemas.openxmlformats.org/officeDocument/2006/customXml" ds:itemID="{C647984C-5A0A-43E4-A973-847AFF79C780}"/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Šídlová</dc:creator>
  <cp:revision>4</cp:revision>
  <dcterms:created xsi:type="dcterms:W3CDTF">2016-01-06T06:19:08Z</dcterms:created>
  <dcterms:modified xsi:type="dcterms:W3CDTF">2025-08-28T06:08:40Z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